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RC\Administration\Project Governance Office\Templates\Procurement\"/>
    </mc:Choice>
  </mc:AlternateContent>
  <bookViews>
    <workbookView xWindow="0" yWindow="465" windowWidth="25605" windowHeight="14400"/>
  </bookViews>
  <sheets>
    <sheet name="Timeline" sheetId="1" r:id="rId1"/>
  </sheets>
  <definedNames>
    <definedName name="_xlnm.Print_Area" localSheetId="0">Timeline!$A$1:$G$37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 l="1"/>
  <c r="B7" i="1" s="1"/>
  <c r="B8" i="1" s="1"/>
  <c r="B9" i="1" s="1"/>
  <c r="B10" i="1" s="1"/>
  <c r="B11" i="1" s="1"/>
  <c r="B14" i="1" s="1"/>
  <c r="B15" i="1" s="1"/>
  <c r="B16" i="1" s="1"/>
  <c r="B17" i="1" s="1"/>
  <c r="B18" i="1" s="1"/>
  <c r="B19" i="1" s="1"/>
  <c r="F29" i="1" l="1"/>
  <c r="F18" i="1"/>
  <c r="F10" i="1"/>
  <c r="E12" i="1"/>
  <c r="F22" i="1"/>
  <c r="F23" i="1"/>
  <c r="C37" i="1" l="1"/>
  <c r="C5" i="1" l="1"/>
  <c r="D5" i="1" s="1"/>
  <c r="D6" i="1" s="1"/>
  <c r="D7" i="1" s="1"/>
  <c r="D8" i="1" s="1"/>
  <c r="D9" i="1" s="1"/>
  <c r="D10" i="1" l="1"/>
  <c r="D11" i="1" s="1"/>
  <c r="D14" i="1" s="1"/>
  <c r="D15" i="1" s="1"/>
  <c r="D16" i="1" s="1"/>
  <c r="D17" i="1" s="1"/>
  <c r="F7" i="1"/>
  <c r="F8" i="1"/>
  <c r="F9" i="1"/>
  <c r="F11" i="1"/>
  <c r="F6" i="1"/>
  <c r="F15" i="1"/>
  <c r="F16" i="1"/>
  <c r="F17" i="1"/>
  <c r="F19" i="1"/>
  <c r="F14" i="1"/>
  <c r="F27" i="1"/>
  <c r="F28" i="1"/>
  <c r="F30" i="1"/>
  <c r="F26" i="1"/>
  <c r="F34" i="1"/>
  <c r="F35" i="1"/>
  <c r="F33" i="1"/>
  <c r="D18" i="1" l="1"/>
  <c r="D19" i="1" s="1"/>
  <c r="D22" i="1" s="1"/>
  <c r="D23" i="1" s="1"/>
  <c r="D26" i="1" s="1"/>
  <c r="D27" i="1" s="1"/>
  <c r="D28" i="1" s="1"/>
  <c r="F31" i="1"/>
  <c r="F20" i="1"/>
  <c r="F36" i="1"/>
  <c r="E36" i="1"/>
  <c r="E31" i="1"/>
  <c r="E24" i="1"/>
  <c r="E20" i="1"/>
  <c r="F32" i="1"/>
  <c r="F21" i="1"/>
  <c r="D29" i="1" l="1"/>
  <c r="D30" i="1" s="1"/>
  <c r="D33" i="1" s="1"/>
  <c r="D34" i="1" s="1"/>
  <c r="D35" i="1" s="1"/>
  <c r="D37" i="1" s="1"/>
  <c r="B22" i="1"/>
  <c r="B23" i="1" s="1"/>
  <c r="B26" i="1" s="1"/>
  <c r="B27" i="1" s="1"/>
  <c r="B28" i="1" s="1"/>
  <c r="E37" i="1"/>
  <c r="F24" i="1"/>
  <c r="F12" i="1"/>
  <c r="B29" i="1" l="1"/>
  <c r="B30" i="1" s="1"/>
  <c r="B33" i="1" s="1"/>
  <c r="B34" i="1" s="1"/>
  <c r="B35" i="1" s="1"/>
  <c r="B37" i="1" s="1"/>
  <c r="F37" i="1"/>
</calcChain>
</file>

<file path=xl/sharedStrings.xml><?xml version="1.0" encoding="utf-8"?>
<sst xmlns="http://schemas.openxmlformats.org/spreadsheetml/2006/main" count="45" uniqueCount="43">
  <si>
    <t>Draft Contract</t>
  </si>
  <si>
    <t>Duration in Weeks</t>
  </si>
  <si>
    <t>Baseline</t>
  </si>
  <si>
    <t>Actual</t>
  </si>
  <si>
    <t>Latest Estimate</t>
  </si>
  <si>
    <t>Duration in Calendar Days</t>
  </si>
  <si>
    <t>Market Analysis</t>
  </si>
  <si>
    <t>Demand Analysis / Existing Solutions / Estimated Value</t>
  </si>
  <si>
    <t>Contract Approach</t>
  </si>
  <si>
    <t>Procurement Strategy (EOI, RFQ or ITO)</t>
  </si>
  <si>
    <t>Planning Outputs - Procurement Plan; Exemption (if required)</t>
  </si>
  <si>
    <t>Tender Scope and Requirements</t>
  </si>
  <si>
    <t>Tender Documentation</t>
  </si>
  <si>
    <t>EOI / RFQ / ITO in market</t>
  </si>
  <si>
    <t>Supplier Briefing</t>
  </si>
  <si>
    <t>Tender Evaluation and Clarifications</t>
  </si>
  <si>
    <t>Supplier Presentations / Demonstrations</t>
  </si>
  <si>
    <t>Moderation</t>
  </si>
  <si>
    <t>Supplier Selection</t>
  </si>
  <si>
    <t>START</t>
  </si>
  <si>
    <t>Tender Process and Probity Considerations</t>
  </si>
  <si>
    <t>Documentation Outputs - EOI/RFQ/ITO; Draft Contract; Evaluation Plan; COI Declaration</t>
  </si>
  <si>
    <t>Tender Publication Outputs -  Clarifications and Receipt of Offers</t>
  </si>
  <si>
    <t>Negotiate and Contract Outputs - Executed Contract; Contract Record; Negotiation Report</t>
  </si>
  <si>
    <t>Evaluation Outputs - Recommendation Report; Negotiation Plan</t>
  </si>
  <si>
    <t>FINISH</t>
  </si>
  <si>
    <t xml:space="preserve">Evaluation Plan </t>
  </si>
  <si>
    <t>Negotiation Planning &amp; Negotiate</t>
  </si>
  <si>
    <t>Review &amp; Approval</t>
  </si>
  <si>
    <t>Tendering Timeline</t>
  </si>
  <si>
    <t>PLANNING</t>
  </si>
  <si>
    <t>DOCUMENTATION</t>
  </si>
  <si>
    <t>TENDER PUBLICATION</t>
  </si>
  <si>
    <t>EVALUATION</t>
  </si>
  <si>
    <t>NEGOTIATE  &amp; CONTRACT</t>
  </si>
  <si>
    <t>[ Ref Number ]</t>
  </si>
  <si>
    <t xml:space="preserve">[ Procurement Name ] </t>
  </si>
  <si>
    <t>Estimated Total Value $ [ Insert ]</t>
  </si>
  <si>
    <t>Comments</t>
  </si>
  <si>
    <r>
      <t>Contract Execution</t>
    </r>
    <r>
      <rPr>
        <sz val="9"/>
        <color theme="1"/>
        <rFont val="Arial"/>
        <family val="2"/>
      </rPr>
      <t xml:space="preserve"> </t>
    </r>
    <r>
      <rPr>
        <i/>
        <sz val="9"/>
        <color theme="1"/>
        <rFont val="Arial"/>
        <family val="2"/>
      </rPr>
      <t>(contracting phase is variable in time and can take months depending on complexity and departures from standard UQ contract terms)</t>
    </r>
  </si>
  <si>
    <t>Review &amp; Approval &amp; notification of Procurement Outcome</t>
  </si>
  <si>
    <r>
      <rPr>
        <sz val="10"/>
        <color rgb="FFFF0000"/>
        <rFont val="Arial"/>
        <family val="2"/>
      </rPr>
      <t>Consultation</t>
    </r>
    <r>
      <rPr>
        <sz val="10"/>
        <color theme="1"/>
        <rFont val="Arial"/>
        <family val="2"/>
      </rPr>
      <t xml:space="preserve"> / Identify Stakeholders</t>
    </r>
  </si>
  <si>
    <r>
      <rPr>
        <b/>
        <sz val="14"/>
        <color theme="1" tint="0.34998626667073579"/>
        <rFont val="Calibri"/>
        <family val="2"/>
        <scheme val="minor"/>
      </rPr>
      <t>Instructions for Procurement Co-ordinators</t>
    </r>
    <r>
      <rPr>
        <sz val="11"/>
        <color theme="1" tint="0.34998626667073579"/>
        <rFont val="Calibri"/>
        <family val="2"/>
        <scheme val="minor"/>
      </rPr>
      <t xml:space="preserve">
1.    This Tendering Timeline provides an estimate of the time required for the typical activities undertaken as part of a tendering process. It should be considered and adjusted on a case by case basis with advice from the relevant Category Owner and Enterprise Procurement (as appropriate). More time may be required for particular activities depending on the complexity of the procurement project.
2.    Completion of tasks set out in this timeline is the responsibility of the UQ representative responsible for undertaking the procurement process (</t>
    </r>
    <r>
      <rPr>
        <b/>
        <sz val="11"/>
        <color theme="1" tint="0.34998626667073579"/>
        <rFont val="Calibri"/>
        <family val="2"/>
        <scheme val="minor"/>
      </rPr>
      <t>Procurement Co-ordinator</t>
    </r>
    <r>
      <rPr>
        <sz val="11"/>
        <color theme="1" tint="0.34998626667073579"/>
        <rFont val="Calibri"/>
        <family val="2"/>
        <scheme val="minor"/>
      </rPr>
      <t xml:space="preserve">). This is typically the project manager responsible for the delivery of the overall project outcome or the manager of the relevant function undertaking the procurement.
3.    Category Owners and Enterprise Procurement have a support, advisory and assurance role and Contract Delegates are responsible for approving procurement decisions. Time must be allowed for appropriate consultation, review and approval at each stage, these activities are shown in </t>
    </r>
    <r>
      <rPr>
        <sz val="11"/>
        <color rgb="FFFF0000"/>
        <rFont val="Calibri"/>
        <family val="2"/>
        <scheme val="minor"/>
      </rPr>
      <t>red</t>
    </r>
    <r>
      <rPr>
        <sz val="11"/>
        <color theme="1" tint="0.34998626667073579"/>
        <rFont val="Calibri"/>
        <family val="2"/>
        <scheme val="minor"/>
      </rPr>
      <t xml:space="preserve">.
4.    This Tendering Timeline will need to be adjusted as your procurement activity progresses to reflect the actual completion dates of activities.
</t>
    </r>
    <r>
      <rPr>
        <i/>
        <sz val="11"/>
        <color theme="1" tint="0.34998626667073579"/>
        <rFont val="Calibri"/>
        <family val="2"/>
        <scheme val="minor"/>
      </rPr>
      <t>* Please refer to the Procurement Policy and the Procurement Procedure for more information about roles and responsibilities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</si>
</sst>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9]d\ mmmm\ yyyy;@"/>
    <numFmt numFmtId="165" formatCode="&quot;$&quot;#,##0"/>
    <numFmt numFmtId="166" formatCode="[$-C09]dd\-mmmm\-yyyy;@"/>
  </numFmts>
  <fonts count="16" x14ac:knownFonts="1">
    <font>
      <sz val="11"/>
      <color theme="1"/>
      <name val="Calibri"/>
      <family val="2"/>
      <scheme val="minor"/>
    </font>
    <font>
      <b/>
      <sz val="11"/>
      <color theme="1"/>
      <name val="Calibri"/>
      <family val="2"/>
      <scheme val="minor"/>
    </font>
    <font>
      <b/>
      <sz val="11"/>
      <color rgb="FFFF0000"/>
      <name val="Calibri"/>
      <family val="2"/>
      <scheme val="minor"/>
    </font>
    <font>
      <b/>
      <sz val="10"/>
      <color theme="1"/>
      <name val="Arial"/>
      <family val="2"/>
    </font>
    <font>
      <sz val="10"/>
      <color theme="1"/>
      <name val="Arial"/>
      <family val="2"/>
    </font>
    <font>
      <b/>
      <sz val="10"/>
      <color rgb="FFFF0000"/>
      <name val="Arial"/>
      <family val="2"/>
    </font>
    <font>
      <sz val="11"/>
      <color rgb="FFFF0000"/>
      <name val="Calibri"/>
      <family val="2"/>
      <scheme val="minor"/>
    </font>
    <font>
      <sz val="10"/>
      <color rgb="FFFF0000"/>
      <name val="Arial"/>
      <family val="2"/>
    </font>
    <font>
      <b/>
      <sz val="14"/>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i/>
      <sz val="11"/>
      <color theme="1" tint="0.34998626667073579"/>
      <name val="Calibri"/>
      <family val="2"/>
      <scheme val="minor"/>
    </font>
    <font>
      <sz val="36"/>
      <color theme="1" tint="0.34998626667073579"/>
      <name val="Calibri"/>
      <family val="2"/>
      <scheme val="minor"/>
    </font>
    <font>
      <b/>
      <sz val="12"/>
      <color theme="1"/>
      <name val="Arial"/>
      <family val="2"/>
    </font>
    <font>
      <sz val="9"/>
      <color theme="1"/>
      <name val="Arial"/>
      <family val="2"/>
    </font>
    <font>
      <i/>
      <sz val="9"/>
      <color theme="1"/>
      <name val="Arial"/>
      <family val="2"/>
    </font>
  </fonts>
  <fills count="11">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45">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indexed="64"/>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style="hair">
        <color auto="1"/>
      </right>
      <top/>
      <bottom style="hair">
        <color auto="1"/>
      </bottom>
      <diagonal/>
    </border>
    <border>
      <left/>
      <right style="hair">
        <color auto="1"/>
      </right>
      <top style="hair">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top style="double">
        <color auto="1"/>
      </top>
      <bottom style="double">
        <color indexed="64"/>
      </bottom>
      <diagonal/>
    </border>
    <border>
      <left/>
      <right style="hair">
        <color auto="1"/>
      </right>
      <top style="double">
        <color auto="1"/>
      </top>
      <bottom style="double">
        <color indexed="64"/>
      </bottom>
      <diagonal/>
    </border>
    <border>
      <left style="hair">
        <color auto="1"/>
      </left>
      <right style="hair">
        <color auto="1"/>
      </right>
      <top style="hair">
        <color auto="1"/>
      </top>
      <bottom/>
      <diagonal/>
    </border>
    <border>
      <left/>
      <right style="hair">
        <color auto="1"/>
      </right>
      <top style="hair">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double">
        <color auto="1"/>
      </top>
      <bottom style="hair">
        <color auto="1"/>
      </bottom>
      <diagonal/>
    </border>
    <border>
      <left style="medium">
        <color indexed="64"/>
      </left>
      <right style="medium">
        <color indexed="64"/>
      </right>
      <top style="medium">
        <color indexed="64"/>
      </top>
      <bottom/>
      <diagonal/>
    </border>
    <border>
      <left style="medium">
        <color indexed="64"/>
      </left>
      <right/>
      <top style="double">
        <color auto="1"/>
      </top>
      <bottom style="hair">
        <color auto="1"/>
      </bottom>
      <diagonal/>
    </border>
    <border>
      <left/>
      <right style="medium">
        <color indexed="64"/>
      </right>
      <top style="double">
        <color auto="1"/>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style="hair">
        <color auto="1"/>
      </top>
      <bottom style="double">
        <color auto="1"/>
      </bottom>
      <diagonal/>
    </border>
    <border>
      <left style="medium">
        <color indexed="64"/>
      </left>
      <right style="hair">
        <color auto="1"/>
      </right>
      <top style="double">
        <color auto="1"/>
      </top>
      <bottom style="double">
        <color indexed="64"/>
      </bottom>
      <diagonal/>
    </border>
    <border>
      <left style="medium">
        <color indexed="64"/>
      </left>
      <right style="hair">
        <color auto="1"/>
      </right>
      <top style="double">
        <color auto="1"/>
      </top>
      <bottom style="medium">
        <color indexed="64"/>
      </bottom>
      <diagonal/>
    </border>
    <border>
      <left style="hair">
        <color auto="1"/>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hair">
        <color auto="1"/>
      </left>
      <right style="medium">
        <color indexed="64"/>
      </right>
      <top style="double">
        <color auto="1"/>
      </top>
      <bottom style="double">
        <color indexed="64"/>
      </bottom>
      <diagonal/>
    </border>
    <border>
      <left/>
      <right style="medium">
        <color indexed="64"/>
      </right>
      <top style="double">
        <color auto="1"/>
      </top>
      <bottom style="double">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0" fillId="0" borderId="0" xfId="0" applyAlignment="1">
      <alignment wrapText="1"/>
    </xf>
    <xf numFmtId="0" fontId="0" fillId="2" borderId="0" xfId="0" applyFill="1" applyAlignment="1">
      <alignment wrapText="1"/>
    </xf>
    <xf numFmtId="2" fontId="0" fillId="0" borderId="0" xfId="0" applyNumberFormat="1" applyAlignment="1">
      <alignment wrapText="1"/>
    </xf>
    <xf numFmtId="164" fontId="1" fillId="0" borderId="6" xfId="0" applyNumberFormat="1" applyFont="1" applyFill="1" applyBorder="1" applyAlignment="1">
      <alignment horizontal="left" wrapText="1"/>
    </xf>
    <xf numFmtId="0" fontId="0" fillId="0" borderId="3" xfId="0" applyFill="1" applyBorder="1" applyAlignment="1">
      <alignment wrapText="1"/>
    </xf>
    <xf numFmtId="2" fontId="0" fillId="0" borderId="1" xfId="0" applyNumberForma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164" fontId="0" fillId="0" borderId="6" xfId="0" applyNumberFormat="1" applyFont="1" applyFill="1" applyBorder="1" applyAlignment="1">
      <alignment horizontal="left" wrapText="1"/>
    </xf>
    <xf numFmtId="166" fontId="2" fillId="0" borderId="1" xfId="0" applyNumberFormat="1" applyFont="1" applyFill="1" applyBorder="1" applyAlignment="1">
      <alignment horizontal="center" wrapText="1"/>
    </xf>
    <xf numFmtId="166" fontId="0" fillId="0" borderId="0" xfId="0" applyNumberFormat="1" applyFill="1" applyAlignment="1">
      <alignment wrapText="1"/>
    </xf>
    <xf numFmtId="166" fontId="0" fillId="0" borderId="1" xfId="0" applyNumberFormat="1" applyFill="1" applyBorder="1" applyAlignment="1">
      <alignment horizontal="center" wrapText="1"/>
    </xf>
    <xf numFmtId="166" fontId="0" fillId="0" borderId="2" xfId="0" applyNumberFormat="1" applyFill="1" applyBorder="1" applyAlignment="1">
      <alignment horizontal="center" wrapText="1"/>
    </xf>
    <xf numFmtId="166" fontId="0" fillId="0" borderId="0" xfId="0" applyNumberFormat="1" applyAlignment="1">
      <alignment wrapText="1"/>
    </xf>
    <xf numFmtId="166" fontId="0" fillId="0" borderId="4" xfId="0" applyNumberFormat="1" applyFill="1" applyBorder="1" applyAlignment="1">
      <alignment horizontal="center" wrapText="1"/>
    </xf>
    <xf numFmtId="166" fontId="2" fillId="0" borderId="4" xfId="0" applyNumberFormat="1" applyFont="1" applyFill="1" applyBorder="1" applyAlignment="1">
      <alignment horizontal="center" wrapText="1"/>
    </xf>
    <xf numFmtId="166" fontId="1" fillId="0" borderId="4" xfId="0" applyNumberFormat="1" applyFont="1" applyFill="1" applyBorder="1" applyAlignment="1">
      <alignment horizontal="center" wrapText="1"/>
    </xf>
    <xf numFmtId="166" fontId="0" fillId="0" borderId="4" xfId="0" applyNumberFormat="1" applyFont="1" applyFill="1" applyBorder="1" applyAlignment="1">
      <alignment horizontal="center" wrapText="1"/>
    </xf>
    <xf numFmtId="164" fontId="0" fillId="0" borderId="15" xfId="0" applyNumberFormat="1" applyFont="1" applyFill="1" applyBorder="1" applyAlignment="1">
      <alignment horizontal="left" wrapText="1"/>
    </xf>
    <xf numFmtId="166" fontId="0" fillId="0" borderId="11" xfId="0" applyNumberFormat="1" applyFill="1" applyBorder="1" applyAlignment="1">
      <alignment horizontal="center" wrapText="1"/>
    </xf>
    <xf numFmtId="166" fontId="2" fillId="0" borderId="11" xfId="0" applyNumberFormat="1" applyFont="1" applyFill="1" applyBorder="1" applyAlignment="1">
      <alignment horizontal="center" wrapText="1"/>
    </xf>
    <xf numFmtId="166" fontId="2" fillId="0" borderId="9" xfId="0" applyNumberFormat="1" applyFont="1" applyFill="1" applyBorder="1" applyAlignment="1">
      <alignment horizontal="center" wrapText="1"/>
    </xf>
    <xf numFmtId="0" fontId="0" fillId="0" borderId="10" xfId="0" applyFill="1" applyBorder="1" applyAlignment="1">
      <alignment wrapText="1"/>
    </xf>
    <xf numFmtId="2" fontId="0" fillId="0" borderId="11" xfId="0" applyNumberFormat="1" applyFill="1" applyBorder="1" applyAlignment="1">
      <alignment wrapText="1"/>
    </xf>
    <xf numFmtId="0" fontId="0" fillId="0" borderId="0" xfId="0" applyFill="1" applyAlignment="1">
      <alignment horizontal="left" vertical="center" wrapText="1"/>
    </xf>
    <xf numFmtId="166" fontId="3" fillId="7" borderId="11" xfId="0" applyNumberFormat="1" applyFont="1" applyFill="1" applyBorder="1" applyAlignment="1">
      <alignment horizontal="left" vertical="center" wrapText="1"/>
    </xf>
    <xf numFmtId="166" fontId="3" fillId="7" borderId="9" xfId="0" applyNumberFormat="1" applyFont="1" applyFill="1" applyBorder="1" applyAlignment="1">
      <alignment horizontal="left" vertical="center" wrapText="1"/>
    </xf>
    <xf numFmtId="165" fontId="3" fillId="7" borderId="10" xfId="0" applyNumberFormat="1" applyFont="1" applyFill="1" applyBorder="1" applyAlignment="1">
      <alignment horizontal="left" vertical="center" wrapText="1"/>
    </xf>
    <xf numFmtId="2" fontId="3" fillId="7" borderId="9" xfId="0" applyNumberFormat="1" applyFont="1" applyFill="1" applyBorder="1" applyAlignment="1">
      <alignment horizontal="left" vertical="center" wrapText="1"/>
    </xf>
    <xf numFmtId="166" fontId="4" fillId="0" borderId="1" xfId="0" applyNumberFormat="1" applyFont="1" applyBorder="1" applyAlignment="1">
      <alignment horizontal="left" vertical="center" wrapText="1"/>
    </xf>
    <xf numFmtId="166" fontId="5" fillId="0" borderId="1" xfId="0" applyNumberFormat="1" applyFont="1" applyFill="1" applyBorder="1" applyAlignment="1">
      <alignment horizontal="left" vertical="center" wrapText="1"/>
    </xf>
    <xf numFmtId="166" fontId="4" fillId="0" borderId="4" xfId="0" applyNumberFormat="1" applyFont="1" applyFill="1" applyBorder="1" applyAlignment="1">
      <alignment horizontal="left" vertical="center" wrapText="1"/>
    </xf>
    <xf numFmtId="0" fontId="0" fillId="0" borderId="0" xfId="0" applyAlignment="1">
      <alignment horizontal="left" vertical="center" wrapText="1"/>
    </xf>
    <xf numFmtId="166" fontId="4" fillId="0" borderId="7" xfId="0" applyNumberFormat="1" applyFont="1" applyBorder="1" applyAlignment="1">
      <alignment horizontal="left" vertical="center" wrapText="1"/>
    </xf>
    <xf numFmtId="166" fontId="5" fillId="0" borderId="7" xfId="0" applyNumberFormat="1" applyFont="1" applyFill="1" applyBorder="1" applyAlignment="1">
      <alignment horizontal="left" vertical="center" wrapText="1"/>
    </xf>
    <xf numFmtId="166" fontId="4" fillId="8" borderId="17" xfId="0" applyNumberFormat="1" applyFont="1" applyFill="1" applyBorder="1" applyAlignment="1">
      <alignment horizontal="left" vertical="center" wrapText="1"/>
    </xf>
    <xf numFmtId="166" fontId="5" fillId="8" borderId="17" xfId="0" applyNumberFormat="1" applyFont="1" applyFill="1" applyBorder="1" applyAlignment="1">
      <alignment horizontal="left" vertical="center" wrapText="1"/>
    </xf>
    <xf numFmtId="166" fontId="5" fillId="8" borderId="18" xfId="0" applyNumberFormat="1" applyFont="1" applyFill="1" applyBorder="1" applyAlignment="1">
      <alignment horizontal="left" vertical="center" wrapText="1"/>
    </xf>
    <xf numFmtId="166" fontId="4" fillId="3" borderId="11" xfId="0" applyNumberFormat="1" applyFont="1" applyFill="1" applyBorder="1" applyAlignment="1">
      <alignment horizontal="left" vertical="center" wrapText="1"/>
    </xf>
    <xf numFmtId="166" fontId="5" fillId="3" borderId="11" xfId="0" applyNumberFormat="1" applyFont="1" applyFill="1" applyBorder="1" applyAlignment="1">
      <alignment horizontal="left" vertical="center" wrapText="1"/>
    </xf>
    <xf numFmtId="166" fontId="5" fillId="3" borderId="9" xfId="0" applyNumberFormat="1" applyFont="1" applyFill="1" applyBorder="1" applyAlignment="1">
      <alignment horizontal="left" vertical="center" wrapText="1"/>
    </xf>
    <xf numFmtId="166" fontId="4" fillId="3" borderId="17" xfId="0" applyNumberFormat="1" applyFont="1" applyFill="1" applyBorder="1" applyAlignment="1">
      <alignment horizontal="left" vertical="center" wrapText="1"/>
    </xf>
    <xf numFmtId="166" fontId="5" fillId="3" borderId="17" xfId="0" applyNumberFormat="1" applyFont="1" applyFill="1" applyBorder="1" applyAlignment="1">
      <alignment horizontal="left" vertical="center" wrapText="1"/>
    </xf>
    <xf numFmtId="166" fontId="5" fillId="3" borderId="18" xfId="0" applyNumberFormat="1" applyFont="1" applyFill="1" applyBorder="1" applyAlignment="1">
      <alignment horizontal="left" vertical="center" wrapText="1"/>
    </xf>
    <xf numFmtId="166" fontId="4" fillId="4" borderId="11" xfId="0" applyNumberFormat="1" applyFont="1" applyFill="1" applyBorder="1" applyAlignment="1">
      <alignment horizontal="left" vertical="center" wrapText="1"/>
    </xf>
    <xf numFmtId="166" fontId="5" fillId="4" borderId="11" xfId="0" applyNumberFormat="1" applyFont="1" applyFill="1" applyBorder="1" applyAlignment="1">
      <alignment horizontal="left" vertical="center" wrapText="1"/>
    </xf>
    <xf numFmtId="166" fontId="5" fillId="4" borderId="9" xfId="0" applyNumberFormat="1" applyFont="1" applyFill="1" applyBorder="1" applyAlignment="1">
      <alignment horizontal="left" vertical="center" wrapText="1"/>
    </xf>
    <xf numFmtId="166" fontId="4" fillId="0" borderId="1" xfId="0" applyNumberFormat="1" applyFont="1" applyFill="1" applyBorder="1" applyAlignment="1">
      <alignment horizontal="left" vertical="center" wrapText="1"/>
    </xf>
    <xf numFmtId="166" fontId="4" fillId="0" borderId="7" xfId="0" applyNumberFormat="1" applyFont="1" applyFill="1" applyBorder="1" applyAlignment="1">
      <alignment horizontal="left" vertical="center" wrapText="1"/>
    </xf>
    <xf numFmtId="166" fontId="4" fillId="0" borderId="8" xfId="0" applyNumberFormat="1" applyFont="1" applyFill="1" applyBorder="1" applyAlignment="1">
      <alignment horizontal="left" vertical="center" wrapText="1"/>
    </xf>
    <xf numFmtId="166" fontId="4" fillId="4" borderId="17" xfId="0" applyNumberFormat="1" applyFont="1" applyFill="1" applyBorder="1" applyAlignment="1">
      <alignment horizontal="left" vertical="center" wrapText="1"/>
    </xf>
    <xf numFmtId="166" fontId="5" fillId="4" borderId="17" xfId="0" applyNumberFormat="1" applyFont="1" applyFill="1" applyBorder="1" applyAlignment="1">
      <alignment horizontal="left" vertical="center" wrapText="1"/>
    </xf>
    <xf numFmtId="166" fontId="5" fillId="4" borderId="18" xfId="0" applyNumberFormat="1" applyFont="1" applyFill="1" applyBorder="1" applyAlignment="1">
      <alignment horizontal="left" vertical="center" wrapText="1"/>
    </xf>
    <xf numFmtId="166" fontId="4" fillId="5" borderId="11" xfId="0" applyNumberFormat="1" applyFont="1" applyFill="1" applyBorder="1" applyAlignment="1">
      <alignment horizontal="left" vertical="center" wrapText="1"/>
    </xf>
    <xf numFmtId="166" fontId="5" fillId="5" borderId="11" xfId="0" applyNumberFormat="1" applyFont="1" applyFill="1" applyBorder="1" applyAlignment="1">
      <alignment horizontal="left" vertical="center" wrapText="1"/>
    </xf>
    <xf numFmtId="166" fontId="5" fillId="5" borderId="9" xfId="0" applyNumberFormat="1" applyFont="1" applyFill="1" applyBorder="1" applyAlignment="1">
      <alignment horizontal="left" vertical="center" wrapText="1"/>
    </xf>
    <xf numFmtId="166" fontId="4" fillId="5" borderId="17" xfId="0" applyNumberFormat="1" applyFont="1" applyFill="1" applyBorder="1" applyAlignment="1">
      <alignment horizontal="left" vertical="center" wrapText="1"/>
    </xf>
    <xf numFmtId="166" fontId="5" fillId="5" borderId="17" xfId="0" applyNumberFormat="1" applyFont="1" applyFill="1" applyBorder="1" applyAlignment="1">
      <alignment horizontal="left" vertical="center" wrapText="1"/>
    </xf>
    <xf numFmtId="166" fontId="5" fillId="5" borderId="18" xfId="0" applyNumberFormat="1" applyFont="1" applyFill="1" applyBorder="1" applyAlignment="1">
      <alignment horizontal="left" vertical="center" wrapText="1"/>
    </xf>
    <xf numFmtId="166" fontId="4" fillId="6" borderId="11" xfId="0" applyNumberFormat="1" applyFont="1" applyFill="1" applyBorder="1" applyAlignment="1">
      <alignment horizontal="left" vertical="center" wrapText="1"/>
    </xf>
    <xf numFmtId="166" fontId="5" fillId="6" borderId="11" xfId="0" applyNumberFormat="1" applyFont="1" applyFill="1" applyBorder="1" applyAlignment="1">
      <alignment horizontal="left" vertical="center" wrapText="1"/>
    </xf>
    <xf numFmtId="166" fontId="5" fillId="6" borderId="9" xfId="0" applyNumberFormat="1" applyFont="1" applyFill="1" applyBorder="1" applyAlignment="1">
      <alignment horizontal="left" vertical="center" wrapText="1"/>
    </xf>
    <xf numFmtId="166" fontId="4" fillId="6" borderId="17" xfId="0" applyNumberFormat="1" applyFont="1" applyFill="1" applyBorder="1" applyAlignment="1">
      <alignment horizontal="left" vertical="center" wrapText="1"/>
    </xf>
    <xf numFmtId="166" fontId="5" fillId="6" borderId="17" xfId="0" applyNumberFormat="1" applyFont="1" applyFill="1" applyBorder="1" applyAlignment="1">
      <alignment horizontal="left" vertical="center" wrapText="1"/>
    </xf>
    <xf numFmtId="166" fontId="5" fillId="6" borderId="18" xfId="0" applyNumberFormat="1" applyFont="1" applyFill="1" applyBorder="1" applyAlignment="1">
      <alignment horizontal="left" vertical="center" wrapText="1"/>
    </xf>
    <xf numFmtId="0" fontId="4" fillId="0" borderId="3" xfId="0" applyFont="1" applyBorder="1" applyAlignment="1">
      <alignment horizontal="right" vertical="center" wrapText="1"/>
    </xf>
    <xf numFmtId="2" fontId="4" fillId="0" borderId="1" xfId="0" applyNumberFormat="1" applyFont="1" applyBorder="1" applyAlignment="1">
      <alignment horizontal="right" vertical="center" wrapText="1"/>
    </xf>
    <xf numFmtId="0" fontId="4" fillId="0" borderId="16" xfId="0" applyFont="1" applyBorder="1" applyAlignment="1">
      <alignment horizontal="right" vertical="center" wrapText="1"/>
    </xf>
    <xf numFmtId="2" fontId="4" fillId="0" borderId="7" xfId="0" applyNumberFormat="1" applyFont="1" applyBorder="1" applyAlignment="1">
      <alignment horizontal="right" vertical="center" wrapText="1"/>
    </xf>
    <xf numFmtId="2" fontId="3" fillId="8" borderId="17" xfId="0" applyNumberFormat="1" applyFont="1" applyFill="1" applyBorder="1" applyAlignment="1">
      <alignment horizontal="right" vertical="center" wrapText="1"/>
    </xf>
    <xf numFmtId="0" fontId="4" fillId="3" borderId="10" xfId="0" applyFont="1" applyFill="1" applyBorder="1" applyAlignment="1">
      <alignment horizontal="right" vertical="center" wrapText="1"/>
    </xf>
    <xf numFmtId="2" fontId="4" fillId="3" borderId="11" xfId="0" applyNumberFormat="1" applyFont="1" applyFill="1" applyBorder="1" applyAlignment="1">
      <alignment horizontal="right" vertical="center" wrapText="1"/>
    </xf>
    <xf numFmtId="0" fontId="3" fillId="3" borderId="19" xfId="0" applyFont="1" applyFill="1" applyBorder="1" applyAlignment="1">
      <alignment horizontal="right" vertical="center" wrapText="1"/>
    </xf>
    <xf numFmtId="0" fontId="4" fillId="4" borderId="10" xfId="0" applyFont="1" applyFill="1" applyBorder="1" applyAlignment="1">
      <alignment horizontal="right" vertical="center" wrapText="1"/>
    </xf>
    <xf numFmtId="2" fontId="4" fillId="4" borderId="11"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2" fontId="4" fillId="0" borderId="1" xfId="0" applyNumberFormat="1" applyFont="1" applyFill="1" applyBorder="1" applyAlignment="1">
      <alignment horizontal="right" vertical="center" wrapText="1"/>
    </xf>
    <xf numFmtId="0" fontId="4" fillId="0" borderId="16" xfId="0" applyFont="1" applyFill="1" applyBorder="1" applyAlignment="1">
      <alignment horizontal="right" vertical="center" wrapText="1"/>
    </xf>
    <xf numFmtId="2" fontId="4" fillId="0" borderId="7" xfId="0" applyNumberFormat="1" applyFont="1" applyFill="1" applyBorder="1" applyAlignment="1">
      <alignment horizontal="right" vertical="center" wrapText="1"/>
    </xf>
    <xf numFmtId="0" fontId="3" fillId="4" borderId="19" xfId="0" applyFont="1" applyFill="1" applyBorder="1" applyAlignment="1">
      <alignment horizontal="right" vertical="center" wrapText="1"/>
    </xf>
    <xf numFmtId="2" fontId="3" fillId="4" borderId="19" xfId="0" applyNumberFormat="1" applyFont="1" applyFill="1" applyBorder="1" applyAlignment="1">
      <alignment horizontal="right" vertical="center" wrapText="1"/>
    </xf>
    <xf numFmtId="0" fontId="4" fillId="5" borderId="10" xfId="0" applyFont="1" applyFill="1" applyBorder="1" applyAlignment="1">
      <alignment horizontal="right" vertical="center" wrapText="1"/>
    </xf>
    <xf numFmtId="2" fontId="4" fillId="5" borderId="11" xfId="0" applyNumberFormat="1" applyFont="1" applyFill="1" applyBorder="1" applyAlignment="1">
      <alignment horizontal="right" vertical="center" wrapText="1"/>
    </xf>
    <xf numFmtId="0" fontId="3" fillId="5" borderId="19" xfId="0" applyFont="1" applyFill="1" applyBorder="1" applyAlignment="1">
      <alignment horizontal="right" vertical="center" wrapText="1"/>
    </xf>
    <xf numFmtId="2" fontId="3" fillId="5" borderId="17" xfId="0" applyNumberFormat="1" applyFont="1" applyFill="1" applyBorder="1" applyAlignment="1">
      <alignment horizontal="right" vertical="center" wrapText="1"/>
    </xf>
    <xf numFmtId="0" fontId="4" fillId="6" borderId="10" xfId="0" applyFont="1" applyFill="1" applyBorder="1" applyAlignment="1">
      <alignment horizontal="right" vertical="center" wrapText="1"/>
    </xf>
    <xf numFmtId="2" fontId="4" fillId="6" borderId="11" xfId="0" applyNumberFormat="1" applyFont="1" applyFill="1" applyBorder="1" applyAlignment="1">
      <alignment horizontal="right" vertical="center" wrapText="1"/>
    </xf>
    <xf numFmtId="0" fontId="3" fillId="6" borderId="19" xfId="0" applyFont="1" applyFill="1" applyBorder="1" applyAlignment="1">
      <alignment horizontal="right" vertical="center" wrapText="1"/>
    </xf>
    <xf numFmtId="2" fontId="3" fillId="6" borderId="19" xfId="0" applyNumberFormat="1" applyFont="1" applyFill="1" applyBorder="1" applyAlignment="1">
      <alignment horizontal="right" vertical="center" wrapText="1"/>
    </xf>
    <xf numFmtId="166" fontId="5" fillId="0" borderId="20" xfId="0" applyNumberFormat="1" applyFont="1" applyFill="1" applyBorder="1" applyAlignment="1">
      <alignment horizontal="left" vertical="center" wrapText="1"/>
    </xf>
    <xf numFmtId="0" fontId="4" fillId="0" borderId="21" xfId="0" applyFont="1" applyFill="1" applyBorder="1" applyAlignment="1">
      <alignment horizontal="right" vertical="center" wrapText="1"/>
    </xf>
    <xf numFmtId="0" fontId="4" fillId="0" borderId="21" xfId="0" applyFont="1" applyBorder="1" applyAlignment="1">
      <alignment horizontal="right" vertical="center" wrapText="1"/>
    </xf>
    <xf numFmtId="2" fontId="4" fillId="0" borderId="20" xfId="0" applyNumberFormat="1" applyFont="1" applyBorder="1" applyAlignment="1">
      <alignment horizontal="right" vertical="center" wrapText="1"/>
    </xf>
    <xf numFmtId="166" fontId="3" fillId="9" borderId="11" xfId="0" applyNumberFormat="1" applyFont="1" applyFill="1" applyBorder="1" applyAlignment="1">
      <alignment horizontal="left" vertical="center" wrapText="1"/>
    </xf>
    <xf numFmtId="0" fontId="12" fillId="0" borderId="23" xfId="0" applyFont="1" applyBorder="1" applyAlignment="1">
      <alignment horizontal="center" vertical="center" wrapText="1"/>
    </xf>
    <xf numFmtId="0" fontId="0" fillId="0" borderId="13" xfId="0" applyFill="1" applyBorder="1" applyAlignment="1">
      <alignment horizontal="left" vertical="center" wrapText="1"/>
    </xf>
    <xf numFmtId="0" fontId="3" fillId="8" borderId="24" xfId="0" applyFont="1" applyFill="1" applyBorder="1" applyAlignment="1">
      <alignment horizontal="left" vertical="center" wrapText="1"/>
    </xf>
    <xf numFmtId="3" fontId="13" fillId="9" borderId="25" xfId="0" applyNumberFormat="1" applyFont="1" applyFill="1" applyBorder="1" applyAlignment="1">
      <alignment wrapText="1"/>
    </xf>
    <xf numFmtId="0" fontId="13" fillId="9" borderId="22" xfId="0" applyFont="1" applyFill="1" applyBorder="1" applyAlignment="1">
      <alignment horizontal="left" vertical="center" wrapText="1"/>
    </xf>
    <xf numFmtId="2" fontId="4" fillId="0" borderId="4" xfId="0" applyNumberFormat="1" applyFont="1" applyBorder="1" applyAlignment="1">
      <alignment horizontal="right" vertical="center" wrapText="1"/>
    </xf>
    <xf numFmtId="0" fontId="3" fillId="8" borderId="26" xfId="0" applyFont="1" applyFill="1" applyBorder="1" applyAlignment="1">
      <alignment horizontal="left" vertical="center" wrapText="1"/>
    </xf>
    <xf numFmtId="0" fontId="3" fillId="7" borderId="28" xfId="0" applyFont="1" applyFill="1" applyBorder="1" applyAlignment="1">
      <alignment horizontal="left" vertical="center" wrapText="1"/>
    </xf>
    <xf numFmtId="2" fontId="3" fillId="7" borderId="29" xfId="0" applyNumberFormat="1" applyFont="1" applyFill="1" applyBorder="1" applyAlignment="1">
      <alignment horizontal="left" vertical="center" wrapText="1"/>
    </xf>
    <xf numFmtId="164" fontId="4" fillId="0" borderId="30" xfId="0" applyNumberFormat="1" applyFont="1" applyBorder="1" applyAlignment="1">
      <alignment horizontal="left" vertical="center" wrapText="1"/>
    </xf>
    <xf numFmtId="0" fontId="0" fillId="0" borderId="5" xfId="0" applyBorder="1" applyAlignment="1">
      <alignment horizontal="left" vertical="center" wrapText="1"/>
    </xf>
    <xf numFmtId="164" fontId="4" fillId="0" borderId="31" xfId="0" applyNumberFormat="1" applyFont="1" applyBorder="1" applyAlignment="1">
      <alignment horizontal="left" vertical="center" wrapText="1"/>
    </xf>
    <xf numFmtId="164" fontId="7" fillId="0" borderId="32" xfId="0" applyNumberFormat="1" applyFont="1" applyBorder="1" applyAlignment="1">
      <alignment horizontal="left" vertical="center" wrapText="1"/>
    </xf>
    <xf numFmtId="0" fontId="3" fillId="8" borderId="33" xfId="0" applyFont="1" applyFill="1" applyBorder="1" applyAlignment="1">
      <alignment horizontal="left" vertical="center" wrapText="1"/>
    </xf>
    <xf numFmtId="164" fontId="3" fillId="3" borderId="28" xfId="0" applyNumberFormat="1" applyFont="1" applyFill="1" applyBorder="1" applyAlignment="1">
      <alignment horizontal="left" vertical="center" wrapText="1"/>
    </xf>
    <xf numFmtId="2" fontId="4" fillId="3" borderId="29" xfId="0" applyNumberFormat="1" applyFont="1" applyFill="1" applyBorder="1" applyAlignment="1">
      <alignment horizontal="right" vertical="center" wrapText="1"/>
    </xf>
    <xf numFmtId="164" fontId="3" fillId="3" borderId="33" xfId="0" applyNumberFormat="1" applyFont="1" applyFill="1" applyBorder="1" applyAlignment="1">
      <alignment horizontal="left" vertical="center" wrapText="1"/>
    </xf>
    <xf numFmtId="164" fontId="3" fillId="4" borderId="28" xfId="0" applyNumberFormat="1" applyFont="1" applyFill="1" applyBorder="1" applyAlignment="1">
      <alignment horizontal="left" vertical="center" wrapText="1"/>
    </xf>
    <xf numFmtId="2" fontId="4" fillId="4" borderId="29" xfId="0" applyNumberFormat="1" applyFont="1" applyFill="1" applyBorder="1" applyAlignment="1">
      <alignment horizontal="right" vertical="center" wrapText="1"/>
    </xf>
    <xf numFmtId="164" fontId="4" fillId="0" borderId="30" xfId="0" applyNumberFormat="1" applyFont="1" applyFill="1" applyBorder="1" applyAlignment="1">
      <alignment horizontal="left" vertical="center" wrapText="1"/>
    </xf>
    <xf numFmtId="0" fontId="0" fillId="0" borderId="5" xfId="0" applyFill="1" applyBorder="1" applyAlignment="1">
      <alignment horizontal="left" vertical="center" wrapText="1"/>
    </xf>
    <xf numFmtId="164" fontId="3" fillId="4" borderId="33" xfId="0" applyNumberFormat="1" applyFont="1" applyFill="1" applyBorder="1" applyAlignment="1">
      <alignment horizontal="left" vertical="center" wrapText="1"/>
    </xf>
    <xf numFmtId="164" fontId="3" fillId="5" borderId="28" xfId="0" applyNumberFormat="1" applyFont="1" applyFill="1" applyBorder="1" applyAlignment="1">
      <alignment horizontal="left" vertical="center" wrapText="1"/>
    </xf>
    <xf numFmtId="2" fontId="4" fillId="5" borderId="29" xfId="0" applyNumberFormat="1" applyFont="1" applyFill="1" applyBorder="1" applyAlignment="1">
      <alignment horizontal="right" vertical="center" wrapText="1"/>
    </xf>
    <xf numFmtId="164" fontId="4" fillId="0" borderId="31" xfId="0" applyNumberFormat="1" applyFont="1" applyFill="1" applyBorder="1" applyAlignment="1">
      <alignment horizontal="left" vertical="center" wrapText="1"/>
    </xf>
    <xf numFmtId="164" fontId="3" fillId="5" borderId="33" xfId="0" applyNumberFormat="1" applyFont="1" applyFill="1" applyBorder="1" applyAlignment="1">
      <alignment horizontal="left" vertical="center" wrapText="1"/>
    </xf>
    <xf numFmtId="164" fontId="3" fillId="6" borderId="28" xfId="0" applyNumberFormat="1" applyFont="1" applyFill="1" applyBorder="1" applyAlignment="1">
      <alignment horizontal="left" vertical="center" wrapText="1"/>
    </xf>
    <xf numFmtId="2" fontId="4" fillId="6" borderId="29" xfId="0" applyNumberFormat="1" applyFont="1" applyFill="1" applyBorder="1" applyAlignment="1">
      <alignment horizontal="right" vertical="center" wrapText="1"/>
    </xf>
    <xf numFmtId="164" fontId="7" fillId="0" borderId="32" xfId="0" applyNumberFormat="1" applyFont="1" applyFill="1" applyBorder="1" applyAlignment="1">
      <alignment horizontal="left" vertical="center" wrapText="1"/>
    </xf>
    <xf numFmtId="164" fontId="3" fillId="6" borderId="33" xfId="0" applyNumberFormat="1" applyFont="1" applyFill="1" applyBorder="1" applyAlignment="1">
      <alignment horizontal="left" vertical="center" wrapText="1"/>
    </xf>
    <xf numFmtId="164" fontId="3" fillId="7" borderId="34" xfId="0" applyNumberFormat="1" applyFont="1" applyFill="1" applyBorder="1" applyAlignment="1">
      <alignment horizontal="left" vertical="center" wrapText="1"/>
    </xf>
    <xf numFmtId="166" fontId="3" fillId="7" borderId="35" xfId="0" applyNumberFormat="1" applyFont="1" applyFill="1" applyBorder="1" applyAlignment="1">
      <alignment horizontal="left" vertical="center" wrapText="1"/>
    </xf>
    <xf numFmtId="2" fontId="3" fillId="7" borderId="36" xfId="0" applyNumberFormat="1" applyFont="1" applyFill="1" applyBorder="1" applyAlignment="1">
      <alignment horizontal="right" vertical="center" wrapText="1"/>
    </xf>
    <xf numFmtId="2" fontId="3" fillId="7" borderId="37" xfId="0" applyNumberFormat="1" applyFont="1" applyFill="1" applyBorder="1" applyAlignment="1">
      <alignment horizontal="right" vertical="center" wrapText="1"/>
    </xf>
    <xf numFmtId="2" fontId="3" fillId="7" borderId="38" xfId="0" applyNumberFormat="1" applyFont="1" applyFill="1" applyBorder="1" applyAlignment="1">
      <alignment horizontal="right" vertical="center" wrapText="1"/>
    </xf>
    <xf numFmtId="2" fontId="3" fillId="8" borderId="39" xfId="0" applyNumberFormat="1" applyFont="1" applyFill="1" applyBorder="1" applyAlignment="1">
      <alignment horizontal="right" vertical="center" wrapText="1"/>
    </xf>
    <xf numFmtId="0" fontId="3" fillId="3" borderId="40" xfId="0" applyFont="1" applyFill="1" applyBorder="1" applyAlignment="1">
      <alignment horizontal="right" vertical="center" wrapText="1"/>
    </xf>
    <xf numFmtId="2" fontId="3" fillId="4" borderId="40" xfId="0" applyNumberFormat="1" applyFont="1" applyFill="1" applyBorder="1" applyAlignment="1">
      <alignment horizontal="right" vertical="center" wrapText="1"/>
    </xf>
    <xf numFmtId="2" fontId="3" fillId="5" borderId="39" xfId="0" applyNumberFormat="1" applyFont="1" applyFill="1" applyBorder="1" applyAlignment="1">
      <alignment horizontal="right" vertical="center" wrapText="1"/>
    </xf>
    <xf numFmtId="2" fontId="3" fillId="6" borderId="40" xfId="0" applyNumberFormat="1" applyFont="1" applyFill="1" applyBorder="1" applyAlignment="1">
      <alignment horizontal="right" vertical="center" wrapText="1"/>
    </xf>
    <xf numFmtId="0" fontId="0" fillId="0" borderId="14" xfId="0" applyFill="1" applyBorder="1" applyAlignment="1">
      <alignment horizontal="left" vertical="center" wrapText="1"/>
    </xf>
    <xf numFmtId="166" fontId="13" fillId="9" borderId="25" xfId="0" applyNumberFormat="1" applyFont="1" applyFill="1" applyBorder="1" applyAlignment="1">
      <alignment vertical="center" wrapText="1"/>
    </xf>
    <xf numFmtId="166" fontId="3" fillId="8" borderId="41" xfId="0" applyNumberFormat="1" applyFont="1" applyFill="1" applyBorder="1" applyAlignment="1">
      <alignment horizontal="left" vertical="center" wrapText="1"/>
    </xf>
    <xf numFmtId="166" fontId="3" fillId="8" borderId="42" xfId="0" applyNumberFormat="1" applyFont="1" applyFill="1" applyBorder="1" applyAlignment="1">
      <alignment horizontal="left" vertical="center" wrapText="1"/>
    </xf>
    <xf numFmtId="166" fontId="3" fillId="8" borderId="43" xfId="0" applyNumberFormat="1" applyFont="1" applyFill="1" applyBorder="1" applyAlignment="1">
      <alignment horizontal="left" vertical="center" wrapText="1"/>
    </xf>
    <xf numFmtId="2" fontId="3" fillId="8" borderId="43" xfId="0" applyNumberFormat="1" applyFont="1" applyFill="1" applyBorder="1" applyAlignment="1">
      <alignment horizontal="left" vertical="center" wrapText="1"/>
    </xf>
    <xf numFmtId="2" fontId="3" fillId="8" borderId="44" xfId="0" applyNumberFormat="1" applyFont="1" applyFill="1" applyBorder="1" applyAlignment="1">
      <alignment horizontal="left" vertical="center" wrapText="1"/>
    </xf>
    <xf numFmtId="0" fontId="3" fillId="8" borderId="27" xfId="0" applyFont="1" applyFill="1" applyBorder="1" applyAlignment="1">
      <alignment horizontal="left" vertical="center" wrapText="1"/>
    </xf>
    <xf numFmtId="1" fontId="3" fillId="8" borderId="17"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6" fontId="0" fillId="10" borderId="12" xfId="0" applyNumberFormat="1" applyFill="1" applyBorder="1" applyAlignment="1">
      <alignment horizontal="left" wrapText="1"/>
    </xf>
    <xf numFmtId="166" fontId="0" fillId="10" borderId="13" xfId="0" applyNumberFormat="1" applyFill="1" applyBorder="1" applyAlignment="1">
      <alignment horizontal="left" wrapText="1"/>
    </xf>
    <xf numFmtId="166" fontId="0" fillId="10" borderId="14" xfId="0" applyNumberForma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D18DD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83"/>
  <sheetViews>
    <sheetView tabSelected="1" zoomScale="90" zoomScaleNormal="90" workbookViewId="0">
      <selection activeCell="I7" sqref="I7"/>
    </sheetView>
  </sheetViews>
  <sheetFormatPr defaultColWidth="9.140625" defaultRowHeight="15" outlineLevelRow="1" outlineLevelCol="1" x14ac:dyDescent="0.25"/>
  <cols>
    <col min="1" max="1" width="65.140625" style="1" customWidth="1"/>
    <col min="2" max="2" width="21.140625" style="14" customWidth="1"/>
    <col min="3" max="3" width="17.85546875" style="14" customWidth="1"/>
    <col min="4" max="4" width="20.42578125" style="14" customWidth="1"/>
    <col min="5" max="5" width="15.5703125" style="1" customWidth="1"/>
    <col min="6" max="6" width="14.85546875" style="3" customWidth="1"/>
    <col min="7" max="7" width="82" style="1" customWidth="1" outlineLevel="1"/>
    <col min="8" max="16384" width="9.140625" style="1"/>
  </cols>
  <sheetData>
    <row r="1" spans="1:7" ht="167.25" customHeight="1" thickBot="1" x14ac:dyDescent="0.3">
      <c r="A1" s="95" t="s">
        <v>29</v>
      </c>
      <c r="B1" s="146" t="s">
        <v>42</v>
      </c>
      <c r="C1" s="147"/>
      <c r="D1" s="147"/>
      <c r="E1" s="147"/>
      <c r="F1" s="147"/>
      <c r="G1" s="148"/>
    </row>
    <row r="2" spans="1:7" ht="16.5" thickBot="1" x14ac:dyDescent="0.3">
      <c r="A2" s="99" t="s">
        <v>36</v>
      </c>
      <c r="B2" s="136" t="s">
        <v>35</v>
      </c>
      <c r="C2" s="144"/>
      <c r="D2" s="145"/>
      <c r="E2" s="96"/>
      <c r="F2" s="96"/>
      <c r="G2" s="135"/>
    </row>
    <row r="3" spans="1:7" ht="26.25" outlineLevel="1" thickBot="1" x14ac:dyDescent="0.3">
      <c r="A3" s="98" t="s">
        <v>37</v>
      </c>
      <c r="B3" s="137" t="s">
        <v>2</v>
      </c>
      <c r="C3" s="138" t="s">
        <v>3</v>
      </c>
      <c r="D3" s="139" t="s">
        <v>4</v>
      </c>
      <c r="E3" s="138" t="s">
        <v>5</v>
      </c>
      <c r="F3" s="140" t="s">
        <v>1</v>
      </c>
      <c r="G3" s="141" t="s">
        <v>38</v>
      </c>
    </row>
    <row r="4" spans="1:7" s="25" customFormat="1" ht="21.75" customHeight="1" outlineLevel="1" thickTop="1" x14ac:dyDescent="0.25">
      <c r="A4" s="101" t="s">
        <v>30</v>
      </c>
      <c r="B4" s="97"/>
      <c r="C4" s="97"/>
      <c r="D4" s="97"/>
      <c r="E4" s="97"/>
      <c r="F4" s="97"/>
      <c r="G4" s="142"/>
    </row>
    <row r="5" spans="1:7" s="25" customFormat="1" ht="17.45" customHeight="1" outlineLevel="1" x14ac:dyDescent="0.25">
      <c r="A5" s="102" t="s">
        <v>19</v>
      </c>
      <c r="B5" s="94">
        <v>43629</v>
      </c>
      <c r="C5" s="26">
        <f>B5</f>
        <v>43629</v>
      </c>
      <c r="D5" s="27">
        <f>C5</f>
        <v>43629</v>
      </c>
      <c r="E5" s="28"/>
      <c r="F5" s="29"/>
      <c r="G5" s="103"/>
    </row>
    <row r="6" spans="1:7" s="33" customFormat="1" ht="17.45" customHeight="1" outlineLevel="1" x14ac:dyDescent="0.25">
      <c r="A6" s="104" t="s">
        <v>41</v>
      </c>
      <c r="B6" s="30">
        <f>B5+E6</f>
        <v>43636</v>
      </c>
      <c r="C6" s="31"/>
      <c r="D6" s="32">
        <f>IF(C6&gt;0,C6,D5+E6)</f>
        <v>43636</v>
      </c>
      <c r="E6" s="66">
        <v>7</v>
      </c>
      <c r="F6" s="67">
        <f>E6/7</f>
        <v>1</v>
      </c>
      <c r="G6" s="105"/>
    </row>
    <row r="7" spans="1:7" s="33" customFormat="1" ht="17.45" customHeight="1" outlineLevel="1" x14ac:dyDescent="0.25">
      <c r="A7" s="104" t="s">
        <v>7</v>
      </c>
      <c r="B7" s="30">
        <f t="shared" ref="B7:B8" si="0">B6+E7</f>
        <v>43643</v>
      </c>
      <c r="C7" s="31"/>
      <c r="D7" s="32">
        <f t="shared" ref="D7:D8" si="1">IF(C7&gt;0,C7,D6+E7)</f>
        <v>43643</v>
      </c>
      <c r="E7" s="66">
        <v>7</v>
      </c>
      <c r="F7" s="67">
        <f t="shared" ref="F7:F11" si="2">E7/7</f>
        <v>1</v>
      </c>
      <c r="G7" s="105"/>
    </row>
    <row r="8" spans="1:7" s="33" customFormat="1" ht="17.45" customHeight="1" outlineLevel="1" x14ac:dyDescent="0.25">
      <c r="A8" s="104" t="s">
        <v>6</v>
      </c>
      <c r="B8" s="30">
        <f t="shared" si="0"/>
        <v>43646</v>
      </c>
      <c r="C8" s="31"/>
      <c r="D8" s="32">
        <f t="shared" si="1"/>
        <v>43646</v>
      </c>
      <c r="E8" s="66">
        <v>3</v>
      </c>
      <c r="F8" s="100">
        <f t="shared" si="2"/>
        <v>0.42857142857142855</v>
      </c>
      <c r="G8" s="105"/>
    </row>
    <row r="9" spans="1:7" s="33" customFormat="1" ht="16.899999999999999" customHeight="1" outlineLevel="1" x14ac:dyDescent="0.25">
      <c r="A9" s="104" t="s">
        <v>9</v>
      </c>
      <c r="B9" s="30">
        <f>B8+E9</f>
        <v>43653</v>
      </c>
      <c r="C9" s="31"/>
      <c r="D9" s="32">
        <f>IF(C9&gt;0,C9,D8+E9)</f>
        <v>43653</v>
      </c>
      <c r="E9" s="66">
        <v>7</v>
      </c>
      <c r="F9" s="67">
        <f t="shared" si="2"/>
        <v>1</v>
      </c>
      <c r="G9" s="105"/>
    </row>
    <row r="10" spans="1:7" s="33" customFormat="1" ht="16.899999999999999" customHeight="1" outlineLevel="1" x14ac:dyDescent="0.25">
      <c r="A10" s="106" t="s">
        <v>8</v>
      </c>
      <c r="B10" s="30">
        <f>B9+E10</f>
        <v>43656</v>
      </c>
      <c r="C10" s="90"/>
      <c r="D10" s="32">
        <f>IF(C10&gt;0,C10,D9+E10)</f>
        <v>43656</v>
      </c>
      <c r="E10" s="92">
        <v>3</v>
      </c>
      <c r="F10" s="93">
        <f t="shared" si="2"/>
        <v>0.42857142857142855</v>
      </c>
      <c r="G10" s="105"/>
    </row>
    <row r="11" spans="1:7" s="33" customFormat="1" ht="17.45" customHeight="1" outlineLevel="1" thickBot="1" x14ac:dyDescent="0.3">
      <c r="A11" s="107" t="s">
        <v>28</v>
      </c>
      <c r="B11" s="34">
        <f>B10+E11</f>
        <v>43663</v>
      </c>
      <c r="C11" s="35"/>
      <c r="D11" s="32">
        <f>IF(C11&gt;0,C11,D10+E11)</f>
        <v>43663</v>
      </c>
      <c r="E11" s="68">
        <v>7</v>
      </c>
      <c r="F11" s="69">
        <f t="shared" si="2"/>
        <v>1</v>
      </c>
      <c r="G11" s="105"/>
    </row>
    <row r="12" spans="1:7" s="33" customFormat="1" ht="17.45" customHeight="1" outlineLevel="1" thickTop="1" thickBot="1" x14ac:dyDescent="0.3">
      <c r="A12" s="108" t="s">
        <v>10</v>
      </c>
      <c r="B12" s="36"/>
      <c r="C12" s="37"/>
      <c r="D12" s="38"/>
      <c r="E12" s="143">
        <f>SUM(E6:E11)</f>
        <v>34</v>
      </c>
      <c r="F12" s="70">
        <f>SUM(F6:F11)</f>
        <v>4.8571428571428568</v>
      </c>
      <c r="G12" s="130"/>
    </row>
    <row r="13" spans="1:7" s="33" customFormat="1" ht="17.45" customHeight="1" outlineLevel="1" thickTop="1" x14ac:dyDescent="0.25">
      <c r="A13" s="109" t="s">
        <v>31</v>
      </c>
      <c r="B13" s="39"/>
      <c r="C13" s="40"/>
      <c r="D13" s="41"/>
      <c r="E13" s="71"/>
      <c r="F13" s="72"/>
      <c r="G13" s="110"/>
    </row>
    <row r="14" spans="1:7" s="33" customFormat="1" ht="17.45" customHeight="1" outlineLevel="1" x14ac:dyDescent="0.25">
      <c r="A14" s="104" t="s">
        <v>11</v>
      </c>
      <c r="B14" s="30">
        <f>B11+E14</f>
        <v>43670</v>
      </c>
      <c r="C14" s="31"/>
      <c r="D14" s="32">
        <f>IF(C14&gt;0,C14,D11+E14)</f>
        <v>43670</v>
      </c>
      <c r="E14" s="66">
        <v>7</v>
      </c>
      <c r="F14" s="67">
        <f>E14/7</f>
        <v>1</v>
      </c>
      <c r="G14" s="105"/>
    </row>
    <row r="15" spans="1:7" s="33" customFormat="1" ht="17.45" customHeight="1" outlineLevel="1" x14ac:dyDescent="0.25">
      <c r="A15" s="104" t="s">
        <v>20</v>
      </c>
      <c r="B15" s="30">
        <f>B14+E15</f>
        <v>43677</v>
      </c>
      <c r="C15" s="31"/>
      <c r="D15" s="32">
        <f>IF(C15&gt;0,C15,D14+E15)</f>
        <v>43677</v>
      </c>
      <c r="E15" s="66">
        <v>7</v>
      </c>
      <c r="F15" s="67">
        <f t="shared" ref="F15:F19" si="3">E15/7</f>
        <v>1</v>
      </c>
      <c r="G15" s="105"/>
    </row>
    <row r="16" spans="1:7" s="33" customFormat="1" ht="17.45" customHeight="1" outlineLevel="1" x14ac:dyDescent="0.25">
      <c r="A16" s="104" t="s">
        <v>26</v>
      </c>
      <c r="B16" s="30">
        <f t="shared" ref="B16:B18" si="4">B15+E16</f>
        <v>43684</v>
      </c>
      <c r="C16" s="31"/>
      <c r="D16" s="32">
        <f t="shared" ref="D16:D18" si="5">IF(C16&gt;0,C16,D15+E16)</f>
        <v>43684</v>
      </c>
      <c r="E16" s="66">
        <v>7</v>
      </c>
      <c r="F16" s="67">
        <f t="shared" si="3"/>
        <v>1</v>
      </c>
      <c r="G16" s="105"/>
    </row>
    <row r="17" spans="1:7" s="33" customFormat="1" ht="17.45" customHeight="1" outlineLevel="1" x14ac:dyDescent="0.25">
      <c r="A17" s="104" t="s">
        <v>0</v>
      </c>
      <c r="B17" s="30">
        <f t="shared" si="4"/>
        <v>43691</v>
      </c>
      <c r="C17" s="31"/>
      <c r="D17" s="32">
        <f t="shared" si="5"/>
        <v>43691</v>
      </c>
      <c r="E17" s="66">
        <v>7</v>
      </c>
      <c r="F17" s="67">
        <f t="shared" si="3"/>
        <v>1</v>
      </c>
      <c r="G17" s="105"/>
    </row>
    <row r="18" spans="1:7" s="33" customFormat="1" ht="17.45" customHeight="1" outlineLevel="1" x14ac:dyDescent="0.25">
      <c r="A18" s="106" t="s">
        <v>12</v>
      </c>
      <c r="B18" s="30">
        <f t="shared" si="4"/>
        <v>43698</v>
      </c>
      <c r="C18" s="90"/>
      <c r="D18" s="32">
        <f t="shared" si="5"/>
        <v>43698</v>
      </c>
      <c r="E18" s="92">
        <v>7</v>
      </c>
      <c r="F18" s="93">
        <f t="shared" si="3"/>
        <v>1</v>
      </c>
      <c r="G18" s="105"/>
    </row>
    <row r="19" spans="1:7" s="33" customFormat="1" ht="17.45" customHeight="1" outlineLevel="1" thickBot="1" x14ac:dyDescent="0.3">
      <c r="A19" s="107" t="s">
        <v>28</v>
      </c>
      <c r="B19" s="30">
        <f>B18+E19</f>
        <v>43705</v>
      </c>
      <c r="C19" s="35"/>
      <c r="D19" s="32">
        <f>IF(C19&gt;0,C19,D18+E19)</f>
        <v>43705</v>
      </c>
      <c r="E19" s="68">
        <v>7</v>
      </c>
      <c r="F19" s="69">
        <f t="shared" si="3"/>
        <v>1</v>
      </c>
      <c r="G19" s="105"/>
    </row>
    <row r="20" spans="1:7" s="33" customFormat="1" ht="27" outlineLevel="1" thickTop="1" thickBot="1" x14ac:dyDescent="0.3">
      <c r="A20" s="111" t="s">
        <v>21</v>
      </c>
      <c r="B20" s="42"/>
      <c r="C20" s="43"/>
      <c r="D20" s="44"/>
      <c r="E20" s="73">
        <f>SUM(E14:E19)</f>
        <v>42</v>
      </c>
      <c r="F20" s="73">
        <f>SUM(F14:F19)</f>
        <v>6</v>
      </c>
      <c r="G20" s="131"/>
    </row>
    <row r="21" spans="1:7" s="33" customFormat="1" ht="17.45" customHeight="1" outlineLevel="1" thickTop="1" x14ac:dyDescent="0.25">
      <c r="A21" s="112" t="s">
        <v>32</v>
      </c>
      <c r="B21" s="45"/>
      <c r="C21" s="46"/>
      <c r="D21" s="47"/>
      <c r="E21" s="74"/>
      <c r="F21" s="75">
        <f t="shared" ref="F21:F32" si="6">E21/7</f>
        <v>0</v>
      </c>
      <c r="G21" s="113"/>
    </row>
    <row r="22" spans="1:7" s="25" customFormat="1" ht="17.45" customHeight="1" outlineLevel="1" x14ac:dyDescent="0.25">
      <c r="A22" s="114" t="s">
        <v>14</v>
      </c>
      <c r="B22" s="48">
        <f>B19+E22</f>
        <v>43708</v>
      </c>
      <c r="C22" s="31"/>
      <c r="D22" s="32">
        <f>IF(C22&gt;0,C22,D19+E22)</f>
        <v>43708</v>
      </c>
      <c r="E22" s="76">
        <v>3</v>
      </c>
      <c r="F22" s="77">
        <f>E22/7</f>
        <v>0.42857142857142855</v>
      </c>
      <c r="G22" s="115"/>
    </row>
    <row r="23" spans="1:7" s="25" customFormat="1" ht="17.45" customHeight="1" outlineLevel="1" thickBot="1" x14ac:dyDescent="0.3">
      <c r="A23" s="114" t="s">
        <v>13</v>
      </c>
      <c r="B23" s="49">
        <f>B22+E23</f>
        <v>43736</v>
      </c>
      <c r="C23" s="35"/>
      <c r="D23" s="50">
        <f>IF(C23&gt;0,C23,D22+E23)</f>
        <v>43736</v>
      </c>
      <c r="E23" s="78">
        <v>28</v>
      </c>
      <c r="F23" s="79">
        <f>E23/7</f>
        <v>4</v>
      </c>
      <c r="G23" s="115"/>
    </row>
    <row r="24" spans="1:7" s="25" customFormat="1" ht="16.5" outlineLevel="1" thickTop="1" thickBot="1" x14ac:dyDescent="0.3">
      <c r="A24" s="116" t="s">
        <v>22</v>
      </c>
      <c r="B24" s="51"/>
      <c r="C24" s="52"/>
      <c r="D24" s="53"/>
      <c r="E24" s="80">
        <f>SUM(E22:E23)</f>
        <v>31</v>
      </c>
      <c r="F24" s="81">
        <f>SUM(F22:F23)</f>
        <v>4.4285714285714288</v>
      </c>
      <c r="G24" s="132"/>
    </row>
    <row r="25" spans="1:7" s="25" customFormat="1" ht="17.45" customHeight="1" outlineLevel="1" thickTop="1" x14ac:dyDescent="0.25">
      <c r="A25" s="117" t="s">
        <v>33</v>
      </c>
      <c r="B25" s="54"/>
      <c r="C25" s="55"/>
      <c r="D25" s="56"/>
      <c r="E25" s="82"/>
      <c r="F25" s="83"/>
      <c r="G25" s="118"/>
    </row>
    <row r="26" spans="1:7" s="25" customFormat="1" ht="17.45" customHeight="1" outlineLevel="1" x14ac:dyDescent="0.25">
      <c r="A26" s="114" t="s">
        <v>15</v>
      </c>
      <c r="B26" s="48">
        <f>B23+E26</f>
        <v>43743</v>
      </c>
      <c r="C26" s="31"/>
      <c r="D26" s="32">
        <f>IF(C26&gt;0,C26,D23+E26)</f>
        <v>43743</v>
      </c>
      <c r="E26" s="76">
        <v>7</v>
      </c>
      <c r="F26" s="67">
        <f>E26/7</f>
        <v>1</v>
      </c>
      <c r="G26" s="115"/>
    </row>
    <row r="27" spans="1:7" s="25" customFormat="1" ht="17.45" customHeight="1" outlineLevel="1" x14ac:dyDescent="0.25">
      <c r="A27" s="114" t="s">
        <v>16</v>
      </c>
      <c r="B27" s="48">
        <f>B26+E27</f>
        <v>43750</v>
      </c>
      <c r="C27" s="31"/>
      <c r="D27" s="32">
        <f>IF(C27&gt;0,C27,D26+E27)</f>
        <v>43750</v>
      </c>
      <c r="E27" s="76">
        <v>7</v>
      </c>
      <c r="F27" s="67">
        <f t="shared" ref="F27:F30" si="7">E27/7</f>
        <v>1</v>
      </c>
      <c r="G27" s="115"/>
    </row>
    <row r="28" spans="1:7" s="25" customFormat="1" ht="17.45" customHeight="1" outlineLevel="1" x14ac:dyDescent="0.25">
      <c r="A28" s="114" t="s">
        <v>17</v>
      </c>
      <c r="B28" s="48">
        <f t="shared" ref="B28:B29" si="8">B27+E28</f>
        <v>43757</v>
      </c>
      <c r="C28" s="31"/>
      <c r="D28" s="32">
        <f t="shared" ref="D28:D29" si="9">IF(C28&gt;0,C28,D27+E28)</f>
        <v>43757</v>
      </c>
      <c r="E28" s="76">
        <v>7</v>
      </c>
      <c r="F28" s="67">
        <f t="shared" si="7"/>
        <v>1</v>
      </c>
      <c r="G28" s="115"/>
    </row>
    <row r="29" spans="1:7" s="25" customFormat="1" ht="17.45" customHeight="1" outlineLevel="1" x14ac:dyDescent="0.25">
      <c r="A29" s="119" t="s">
        <v>18</v>
      </c>
      <c r="B29" s="48">
        <f t="shared" si="8"/>
        <v>43764</v>
      </c>
      <c r="C29" s="90"/>
      <c r="D29" s="32">
        <f t="shared" si="9"/>
        <v>43764</v>
      </c>
      <c r="E29" s="91">
        <v>7</v>
      </c>
      <c r="F29" s="67">
        <f t="shared" si="7"/>
        <v>1</v>
      </c>
      <c r="G29" s="115"/>
    </row>
    <row r="30" spans="1:7" s="25" customFormat="1" ht="17.45" customHeight="1" outlineLevel="1" thickBot="1" x14ac:dyDescent="0.3">
      <c r="A30" s="107" t="s">
        <v>28</v>
      </c>
      <c r="B30" s="48">
        <f>B29+E30</f>
        <v>43771</v>
      </c>
      <c r="C30" s="35"/>
      <c r="D30" s="32">
        <f>IF(C30&gt;0,C30,D29+E30)</f>
        <v>43771</v>
      </c>
      <c r="E30" s="78">
        <v>7</v>
      </c>
      <c r="F30" s="69">
        <f t="shared" si="7"/>
        <v>1</v>
      </c>
      <c r="G30" s="115"/>
    </row>
    <row r="31" spans="1:7" s="25" customFormat="1" ht="17.45" customHeight="1" outlineLevel="1" thickTop="1" thickBot="1" x14ac:dyDescent="0.3">
      <c r="A31" s="120" t="s">
        <v>24</v>
      </c>
      <c r="B31" s="57"/>
      <c r="C31" s="58"/>
      <c r="D31" s="59"/>
      <c r="E31" s="84">
        <f>SUM(E26:E30)</f>
        <v>35</v>
      </c>
      <c r="F31" s="85">
        <f>SUM(F26:F30)</f>
        <v>5</v>
      </c>
      <c r="G31" s="133"/>
    </row>
    <row r="32" spans="1:7" s="25" customFormat="1" ht="17.45" customHeight="1" outlineLevel="1" thickTop="1" x14ac:dyDescent="0.25">
      <c r="A32" s="121" t="s">
        <v>34</v>
      </c>
      <c r="B32" s="60"/>
      <c r="C32" s="61"/>
      <c r="D32" s="62"/>
      <c r="E32" s="86"/>
      <c r="F32" s="87">
        <f t="shared" si="6"/>
        <v>0</v>
      </c>
      <c r="G32" s="122"/>
    </row>
    <row r="33" spans="1:196" s="25" customFormat="1" ht="17.45" customHeight="1" outlineLevel="1" x14ac:dyDescent="0.25">
      <c r="A33" s="114" t="s">
        <v>27</v>
      </c>
      <c r="B33" s="48">
        <f>B30+E33</f>
        <v>43785</v>
      </c>
      <c r="C33" s="31"/>
      <c r="D33" s="32">
        <f>IF(C33&gt;0,C33,D30+E33)</f>
        <v>43785</v>
      </c>
      <c r="E33" s="76">
        <v>14</v>
      </c>
      <c r="F33" s="67">
        <f>E33/7</f>
        <v>2</v>
      </c>
      <c r="G33" s="115"/>
    </row>
    <row r="34" spans="1:196" s="25" customFormat="1" ht="30" customHeight="1" outlineLevel="1" x14ac:dyDescent="0.25">
      <c r="A34" s="114" t="s">
        <v>39</v>
      </c>
      <c r="B34" s="48">
        <f>B33+E34</f>
        <v>43799</v>
      </c>
      <c r="C34" s="31"/>
      <c r="D34" s="32">
        <f>IF(C34&gt;0,C34,D33+E34)</f>
        <v>43799</v>
      </c>
      <c r="E34" s="76">
        <v>14</v>
      </c>
      <c r="F34" s="67">
        <f t="shared" ref="F34:F35" si="10">E34/7</f>
        <v>2</v>
      </c>
      <c r="G34" s="115"/>
    </row>
    <row r="35" spans="1:196" s="25" customFormat="1" ht="21.75" customHeight="1" outlineLevel="1" thickBot="1" x14ac:dyDescent="0.3">
      <c r="A35" s="123" t="s">
        <v>40</v>
      </c>
      <c r="B35" s="48">
        <f>B34+E35</f>
        <v>43808</v>
      </c>
      <c r="C35" s="35"/>
      <c r="D35" s="32">
        <f>IF(C35&gt;0,C35,D34+E35)</f>
        <v>43808</v>
      </c>
      <c r="E35" s="78">
        <v>9</v>
      </c>
      <c r="F35" s="69">
        <f t="shared" si="10"/>
        <v>1.2857142857142858</v>
      </c>
      <c r="G35" s="115"/>
    </row>
    <row r="36" spans="1:196" s="25" customFormat="1" ht="27" outlineLevel="1" thickTop="1" thickBot="1" x14ac:dyDescent="0.3">
      <c r="A36" s="124" t="s">
        <v>23</v>
      </c>
      <c r="B36" s="63"/>
      <c r="C36" s="64"/>
      <c r="D36" s="65"/>
      <c r="E36" s="88">
        <f>SUM(E33:E35)</f>
        <v>37</v>
      </c>
      <c r="F36" s="89">
        <f>SUM(F33:F35)</f>
        <v>5.2857142857142856</v>
      </c>
      <c r="G36" s="134"/>
    </row>
    <row r="37" spans="1:196" s="25" customFormat="1" ht="17.45" customHeight="1" outlineLevel="1" thickTop="1" thickBot="1" x14ac:dyDescent="0.3">
      <c r="A37" s="125" t="s">
        <v>25</v>
      </c>
      <c r="B37" s="126">
        <f t="shared" ref="B37:C37" si="11">B35</f>
        <v>43808</v>
      </c>
      <c r="C37" s="126">
        <f t="shared" si="11"/>
        <v>0</v>
      </c>
      <c r="D37" s="126">
        <f>D35</f>
        <v>43808</v>
      </c>
      <c r="E37" s="127">
        <f>SUM(E36,E31,E24,E20,E12)</f>
        <v>179</v>
      </c>
      <c r="F37" s="128">
        <f>SUM(F36,F31,F24,F20,F12)</f>
        <v>25.571428571428573</v>
      </c>
      <c r="G37" s="129"/>
    </row>
    <row r="38" spans="1:196" s="8" customFormat="1" outlineLevel="1" x14ac:dyDescent="0.25">
      <c r="A38" s="19"/>
      <c r="B38" s="20"/>
      <c r="C38" s="21"/>
      <c r="D38" s="22"/>
      <c r="E38" s="23"/>
      <c r="F38" s="24"/>
      <c r="G38" s="7"/>
    </row>
    <row r="39" spans="1:196" s="8" customFormat="1" outlineLevel="1" x14ac:dyDescent="0.25">
      <c r="A39" s="9"/>
      <c r="B39" s="12"/>
      <c r="C39" s="10"/>
      <c r="D39" s="16"/>
      <c r="E39" s="5"/>
      <c r="F39" s="6"/>
      <c r="G39" s="7"/>
    </row>
    <row r="40" spans="1:196" outlineLevel="1" x14ac:dyDescent="0.25">
      <c r="A40" s="4"/>
      <c r="B40" s="12"/>
      <c r="C40" s="10"/>
      <c r="D40" s="16"/>
      <c r="E40" s="5"/>
      <c r="F40" s="6"/>
      <c r="G40" s="7"/>
    </row>
    <row r="41" spans="1:196" outlineLevel="1" x14ac:dyDescent="0.25">
      <c r="A41" s="9"/>
      <c r="B41" s="12"/>
      <c r="C41" s="11"/>
      <c r="D41" s="15"/>
      <c r="E41" s="5"/>
      <c r="F41" s="6"/>
      <c r="G41" s="8"/>
    </row>
    <row r="42" spans="1:196" outlineLevel="1" x14ac:dyDescent="0.25">
      <c r="A42" s="9"/>
      <c r="B42" s="15"/>
      <c r="C42" s="12"/>
      <c r="D42" s="17"/>
      <c r="E42" s="5"/>
      <c r="F42" s="6"/>
      <c r="G42" s="8"/>
    </row>
    <row r="43" spans="1:196" outlineLevel="1" x14ac:dyDescent="0.25">
      <c r="A43" s="9"/>
      <c r="B43" s="15"/>
      <c r="C43" s="13"/>
      <c r="D43" s="18"/>
      <c r="E43" s="5"/>
      <c r="F43" s="6"/>
      <c r="G43" s="8"/>
    </row>
    <row r="44" spans="1:196" outlineLevel="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row>
    <row r="45" spans="1:196" outlineLevel="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row>
    <row r="46" spans="1:196" outlineLevel="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row>
    <row r="47" spans="1:196" outlineLevel="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row>
    <row r="48" spans="1:196" outlineLevel="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row>
    <row r="49" spans="1:196" outlineLevel="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row>
    <row r="50" spans="1:196" outlineLevel="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row>
    <row r="51" spans="1:196" outlineLevel="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row>
    <row r="52" spans="1:196" outlineLevel="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row>
    <row r="53" spans="1:196" outlineLevel="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row>
    <row r="54" spans="1:196" s="2" customFormat="1" outlineLevel="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row>
    <row r="55" spans="1:196" outlineLevel="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row>
    <row r="56" spans="1:196" outlineLevel="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row>
    <row r="57" spans="1:196" s="2" customFormat="1" outlineLevel="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row>
    <row r="58" spans="1:196" outlineLevel="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row>
    <row r="59" spans="1:19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row>
    <row r="60" spans="1:19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row>
    <row r="61" spans="1:19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row>
    <row r="62" spans="1:19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row>
    <row r="63" spans="1:19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row>
    <row r="64" spans="1:19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row>
    <row r="65" spans="1:19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row>
    <row r="66" spans="1:19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row>
    <row r="67" spans="1:19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row>
    <row r="68" spans="1:19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row>
    <row r="69" spans="1:19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row>
    <row r="70" spans="1:19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row>
    <row r="71" spans="1:19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row>
    <row r="72" spans="1:19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row>
    <row r="73" spans="1:19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row>
    <row r="74" spans="1:19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row>
    <row r="75" spans="1:19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row>
    <row r="76" spans="1:19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row>
    <row r="77" spans="1:19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row>
    <row r="78" spans="1:19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row>
    <row r="79" spans="1:19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row>
    <row r="80" spans="1:19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row>
    <row r="81" spans="1:19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row>
    <row r="82" spans="1:19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row>
    <row r="83" spans="1:19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row>
  </sheetData>
  <mergeCells count="2">
    <mergeCell ref="C2:D2"/>
    <mergeCell ref="B1:G1"/>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Timeline</vt:lpstr>
      <vt:lpstr>Timeline!Print_Area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Mailes Banks</dc:creator>
  <cp:lastModifiedBy>Stephanie Lleno</cp:lastModifiedBy>
  <cp:lastPrinted>2019-06-12T22:30:25Z</cp:lastPrinted>
  <dcterms:created xsi:type="dcterms:W3CDTF">2019-02-21T06:11:27Z</dcterms:created>
  <dcterms:modified xsi:type="dcterms:W3CDTF">2019-06-20T03:11:35Z</dcterms:modified>
</cp:coreProperties>
</file>